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H:\10. 연도별 입시업무\2024년 업무(2025학년도 입시)\12. 수시 점수산출 검증\"/>
    </mc:Choice>
  </mc:AlternateContent>
  <xr:revisionPtr revIDLastSave="0" documentId="13_ncr:1_{0993B0E7-5362-47C3-8903-C705861068CE}" xr6:coauthVersionLast="36" xr6:coauthVersionMax="36" xr10:uidLastSave="{00000000-0000-0000-0000-000000000000}"/>
  <bookViews>
    <workbookView xWindow="0" yWindow="0" windowWidth="28800" windowHeight="10980" activeTab="2" xr2:uid="{00000000-000D-0000-FFFF-FFFF00000000}"/>
  </bookViews>
  <sheets>
    <sheet name="2023" sheetId="1" r:id="rId1"/>
    <sheet name="2024" sheetId="2" r:id="rId2"/>
    <sheet name="2025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3" l="1"/>
  <c r="M6" i="3"/>
  <c r="L6" i="3"/>
  <c r="K6" i="3"/>
  <c r="J6" i="3"/>
  <c r="I6" i="3"/>
  <c r="C10" i="3" l="1"/>
  <c r="D10" i="3"/>
  <c r="B10" i="3"/>
  <c r="H6" i="2"/>
  <c r="I6" i="2"/>
  <c r="M6" i="2"/>
  <c r="L6" i="2"/>
  <c r="K6" i="2"/>
  <c r="J6" i="2"/>
  <c r="B10" i="2" l="1"/>
  <c r="C10" i="2"/>
  <c r="H6" i="1"/>
  <c r="I6" i="1"/>
  <c r="J6" i="1"/>
  <c r="K6" i="1"/>
  <c r="L6" i="1"/>
  <c r="M6" i="1"/>
  <c r="C10" i="1" l="1"/>
  <c r="B10" i="1"/>
</calcChain>
</file>

<file path=xl/sharedStrings.xml><?xml version="1.0" encoding="utf-8"?>
<sst xmlns="http://schemas.openxmlformats.org/spreadsheetml/2006/main" count="62" uniqueCount="31">
  <si>
    <t>수학</t>
    <phoneticPr fontId="1" type="noConversion"/>
  </si>
  <si>
    <t>국어</t>
    <phoneticPr fontId="1" type="noConversion"/>
  </si>
  <si>
    <t>영어</t>
    <phoneticPr fontId="1" type="noConversion"/>
  </si>
  <si>
    <t>사회</t>
    <phoneticPr fontId="1" type="noConversion"/>
  </si>
  <si>
    <t>과학</t>
    <phoneticPr fontId="1" type="noConversion"/>
  </si>
  <si>
    <t>한국사</t>
    <phoneticPr fontId="1" type="noConversion"/>
  </si>
  <si>
    <t>검정고시 취득 점수</t>
    <phoneticPr fontId="1" type="noConversion"/>
  </si>
  <si>
    <t>검정고시 기준점수</t>
    <phoneticPr fontId="1" type="noConversion"/>
  </si>
  <si>
    <t>인문계</t>
    <phoneticPr fontId="1" type="noConversion"/>
  </si>
  <si>
    <t>자연계</t>
    <phoneticPr fontId="1" type="noConversion"/>
  </si>
  <si>
    <t>취득 점수 입력</t>
    <phoneticPr fontId="1" type="noConversion"/>
  </si>
  <si>
    <t>반영 점수</t>
    <phoneticPr fontId="1" type="noConversion"/>
  </si>
  <si>
    <t>※ 취득 점수를 입력하시면, 하단에 반영 점수가 표시 됩니다.</t>
    <phoneticPr fontId="1" type="noConversion"/>
  </si>
  <si>
    <t>2023학년도 수시모집 - 검정고시 학생부교과성적 산출식</t>
    <phoneticPr fontId="1" type="noConversion"/>
  </si>
  <si>
    <t>※ 모집요강 136 페이지 참조</t>
    <phoneticPr fontId="1" type="noConversion"/>
  </si>
  <si>
    <t>2024학년도 수시모집 검정고시 학생부교과성적 산출식</t>
    <phoneticPr fontId="1" type="noConversion"/>
  </si>
  <si>
    <t>취득 점수 입력</t>
    <phoneticPr fontId="1" type="noConversion"/>
  </si>
  <si>
    <t>검정고시 취득 점수</t>
    <phoneticPr fontId="1" type="noConversion"/>
  </si>
  <si>
    <t>국어</t>
    <phoneticPr fontId="1" type="noConversion"/>
  </si>
  <si>
    <t>수학</t>
    <phoneticPr fontId="1" type="noConversion"/>
  </si>
  <si>
    <t>영어</t>
    <phoneticPr fontId="1" type="noConversion"/>
  </si>
  <si>
    <t>한국사</t>
    <phoneticPr fontId="1" type="noConversion"/>
  </si>
  <si>
    <t>사회</t>
    <phoneticPr fontId="1" type="noConversion"/>
  </si>
  <si>
    <t>과학</t>
    <phoneticPr fontId="1" type="noConversion"/>
  </si>
  <si>
    <t>검정고시 기준점수</t>
    <phoneticPr fontId="1" type="noConversion"/>
  </si>
  <si>
    <t>반영점수</t>
    <phoneticPr fontId="1" type="noConversion"/>
  </si>
  <si>
    <t>인문계</t>
    <phoneticPr fontId="1" type="noConversion"/>
  </si>
  <si>
    <t>자연계</t>
    <phoneticPr fontId="1" type="noConversion"/>
  </si>
  <si>
    <t>*취득 점수를 입력하시면, 하단에 반영점수가 표시됩니다.</t>
    <phoneticPr fontId="1" type="noConversion"/>
  </si>
  <si>
    <t>2025학년도 수시모집 검정고시 학생부교과성적 산출식</t>
    <phoneticPr fontId="1" type="noConversion"/>
  </si>
  <si>
    <t>KU
자유전공학부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</si>
</sst>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C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4" fillId="0" borderId="0" xfId="0" applyFon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8" xfId="0" applyBorder="1" applyProtection="1">
      <alignment vertical="center"/>
      <protection locked="0"/>
    </xf>
    <xf numFmtId="0" fontId="0" fillId="0" borderId="9" xfId="0" applyBorder="1" applyProtection="1">
      <alignment vertical="center"/>
      <protection locked="0"/>
    </xf>
    <xf numFmtId="0" fontId="0" fillId="0" borderId="10" xfId="0" applyBorder="1" applyProtection="1">
      <alignment vertical="center"/>
      <protection locked="0"/>
    </xf>
    <xf numFmtId="0" fontId="0" fillId="0" borderId="8" xfId="0" applyBorder="1" applyProtection="1">
      <alignment vertical="center"/>
    </xf>
    <xf numFmtId="0" fontId="0" fillId="0" borderId="9" xfId="0" applyBorder="1" applyProtection="1">
      <alignment vertical="center"/>
    </xf>
    <xf numFmtId="0" fontId="0" fillId="0" borderId="10" xfId="0" applyBorder="1" applyProtection="1">
      <alignment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14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0" fillId="3" borderId="15" xfId="0" applyFill="1" applyBorder="1" applyAlignment="1" applyProtection="1">
      <alignment horizontal="center" vertical="center"/>
      <protection locked="0"/>
    </xf>
    <xf numFmtId="0" fontId="6" fillId="0" borderId="8" xfId="0" applyFont="1" applyBorder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Protection="1">
      <alignment vertical="center"/>
    </xf>
    <xf numFmtId="0" fontId="4" fillId="0" borderId="12" xfId="0" applyFont="1" applyBorder="1" applyProtection="1">
      <alignment vertical="center"/>
    </xf>
    <xf numFmtId="0" fontId="4" fillId="0" borderId="10" xfId="0" applyFont="1" applyBorder="1" applyProtection="1">
      <alignment vertical="center"/>
    </xf>
    <xf numFmtId="0" fontId="0" fillId="3" borderId="5" xfId="0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55907</xdr:colOff>
      <xdr:row>11</xdr:row>
      <xdr:rowOff>37687</xdr:rowOff>
    </xdr:from>
    <xdr:to>
      <xdr:col>11</xdr:col>
      <xdr:colOff>392021</xdr:colOff>
      <xdr:row>29</xdr:row>
      <xdr:rowOff>147777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9857" y="3180937"/>
          <a:ext cx="7879914" cy="3881990"/>
        </a:xfrm>
        <a:prstGeom prst="rect">
          <a:avLst/>
        </a:prstGeom>
        <a:ln w="19050">
          <a:solidFill>
            <a:srgbClr val="FF000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11</xdr:row>
      <xdr:rowOff>30480</xdr:rowOff>
    </xdr:from>
    <xdr:to>
      <xdr:col>13</xdr:col>
      <xdr:colOff>269474</xdr:colOff>
      <xdr:row>26</xdr:row>
      <xdr:rowOff>182447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9720" y="4267200"/>
          <a:ext cx="8285714" cy="346666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199497</xdr:rowOff>
    </xdr:from>
    <xdr:to>
      <xdr:col>11</xdr:col>
      <xdr:colOff>181957</xdr:colOff>
      <xdr:row>30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835A8F1-626C-4A40-82A1-B63EB35E1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3050" y="4666722"/>
          <a:ext cx="7039957" cy="3781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1"/>
  <sheetViews>
    <sheetView zoomScaleNormal="100" workbookViewId="0">
      <selection activeCell="D6" sqref="D6"/>
    </sheetView>
  </sheetViews>
  <sheetFormatPr defaultRowHeight="16.5" x14ac:dyDescent="0.3"/>
  <cols>
    <col min="1" max="1" width="14.75" style="1" customWidth="1"/>
    <col min="2" max="7" width="10.5" customWidth="1"/>
  </cols>
  <sheetData>
    <row r="2" spans="1:13" ht="20.25" x14ac:dyDescent="0.3">
      <c r="A2" s="25" t="s">
        <v>13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7.25" thickBot="1" x14ac:dyDescent="0.3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25" customHeight="1" x14ac:dyDescent="0.3">
      <c r="A4" s="26" t="s">
        <v>10</v>
      </c>
      <c r="B4" s="19" t="s">
        <v>6</v>
      </c>
      <c r="C4" s="20"/>
      <c r="D4" s="20"/>
      <c r="E4" s="20"/>
      <c r="F4" s="20"/>
      <c r="G4" s="21"/>
      <c r="H4" s="22" t="s">
        <v>7</v>
      </c>
      <c r="I4" s="23"/>
      <c r="J4" s="23"/>
      <c r="K4" s="23"/>
      <c r="L4" s="23"/>
      <c r="M4" s="24"/>
    </row>
    <row r="5" spans="1:13" ht="20.25" customHeight="1" x14ac:dyDescent="0.3">
      <c r="A5" s="28"/>
      <c r="B5" s="8" t="s">
        <v>1</v>
      </c>
      <c r="C5" s="9" t="s">
        <v>0</v>
      </c>
      <c r="D5" s="9" t="s">
        <v>2</v>
      </c>
      <c r="E5" s="9" t="s">
        <v>3</v>
      </c>
      <c r="F5" s="9" t="s">
        <v>5</v>
      </c>
      <c r="G5" s="12" t="s">
        <v>4</v>
      </c>
      <c r="H5" s="5" t="s">
        <v>1</v>
      </c>
      <c r="I5" s="6" t="s">
        <v>0</v>
      </c>
      <c r="J5" s="6" t="s">
        <v>2</v>
      </c>
      <c r="K5" s="6" t="s">
        <v>3</v>
      </c>
      <c r="L5" s="6" t="s">
        <v>5</v>
      </c>
      <c r="M5" s="7" t="s">
        <v>4</v>
      </c>
    </row>
    <row r="6" spans="1:13" ht="42" customHeight="1" thickBot="1" x14ac:dyDescent="0.35">
      <c r="A6" s="27"/>
      <c r="B6" s="15"/>
      <c r="C6" s="16"/>
      <c r="D6" s="16"/>
      <c r="E6" s="16"/>
      <c r="F6" s="16"/>
      <c r="G6" s="17"/>
      <c r="H6" s="2">
        <f>IF(B6=100,9,IF(B6&gt;=95,8.5,IF(B6&gt;=88,8,IF(B6&gt;=80,7,IF(B6&gt;=72,6,IF(B6&gt;=61,4,0))))))</f>
        <v>0</v>
      </c>
      <c r="I6" s="3">
        <f t="shared" ref="I6" si="0">IF(C6=100,9,IF(C6&gt;=95,8.5,IF(C6&gt;=88,8,IF(C6&gt;=80,7,IF(C6&gt;=72,6,IF(C6&gt;=61,4,0))))))</f>
        <v>0</v>
      </c>
      <c r="J6" s="3">
        <f t="shared" ref="J6" si="1">IF(D6=100,9,IF(D6&gt;=95,8.5,IF(D6&gt;=88,8,IF(D6&gt;=80,7,IF(D6&gt;=72,6,IF(D6&gt;=61,4,0))))))</f>
        <v>0</v>
      </c>
      <c r="K6" s="3">
        <f t="shared" ref="K6" si="2">IF(E6=100,9,IF(E6&gt;=95,8.5,IF(E6&gt;=88,8,IF(E6&gt;=80,7,IF(E6&gt;=72,6,IF(E6&gt;=61,4,0))))))</f>
        <v>0</v>
      </c>
      <c r="L6" s="3">
        <f t="shared" ref="L6" si="3">IF(F6=100,9,IF(F6&gt;=95,8.5,IF(F6&gt;=88,8,IF(F6&gt;=80,7,IF(F6&gt;=72,6,IF(F6&gt;=61,4,0))))))</f>
        <v>0</v>
      </c>
      <c r="M6" s="4">
        <f t="shared" ref="M6" si="4">IF(G6=100,9,IF(G6&gt;=95,8.5,IF(G6&gt;=88,8,IF(G6&gt;=80,7,IF(G6&gt;=72,6,IF(G6&gt;=61,4,0))))))</f>
        <v>0</v>
      </c>
    </row>
    <row r="7" spans="1:13" ht="28.5" customHeight="1" x14ac:dyDescent="0.3">
      <c r="B7" t="s">
        <v>12</v>
      </c>
    </row>
    <row r="8" spans="1:13" ht="9" customHeight="1" thickBot="1" x14ac:dyDescent="0.35"/>
    <row r="9" spans="1:13" ht="28.5" customHeight="1" x14ac:dyDescent="0.3">
      <c r="A9" s="26" t="s">
        <v>11</v>
      </c>
      <c r="B9" s="10" t="s">
        <v>8</v>
      </c>
      <c r="C9" s="11" t="s">
        <v>9</v>
      </c>
    </row>
    <row r="10" spans="1:13" ht="28.5" customHeight="1" thickBot="1" x14ac:dyDescent="0.35">
      <c r="A10" s="27"/>
      <c r="B10" s="13">
        <f>(H6+I6+J6+MAX(K6,L6))/4*100</f>
        <v>0</v>
      </c>
      <c r="C10" s="14">
        <f>(H6+I6+J6+M6)/4*100</f>
        <v>0</v>
      </c>
    </row>
    <row r="11" spans="1:13" x14ac:dyDescent="0.3">
      <c r="E11" s="18" t="s">
        <v>14</v>
      </c>
    </row>
  </sheetData>
  <sheetProtection password="CA9C" sheet="1" objects="1" scenarios="1"/>
  <mergeCells count="5">
    <mergeCell ref="B4:G4"/>
    <mergeCell ref="H4:M4"/>
    <mergeCell ref="A2:M2"/>
    <mergeCell ref="A9:A10"/>
    <mergeCell ref="A4:A6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10"/>
  <sheetViews>
    <sheetView workbookViewId="0">
      <selection activeCell="B6" sqref="B6:G6"/>
    </sheetView>
  </sheetViews>
  <sheetFormatPr defaultRowHeight="16.5" x14ac:dyDescent="0.3"/>
  <cols>
    <col min="1" max="1" width="20.25" style="36" customWidth="1"/>
    <col min="2" max="16384" width="9" style="36"/>
  </cols>
  <sheetData>
    <row r="2" spans="1:13" ht="27" customHeight="1" x14ac:dyDescent="0.3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ht="18.600000000000001" customHeight="1" thickBot="1" x14ac:dyDescent="0.35"/>
    <row r="4" spans="1:13" ht="30.6" customHeight="1" x14ac:dyDescent="0.3">
      <c r="A4" s="37" t="s">
        <v>16</v>
      </c>
      <c r="B4" s="38" t="s">
        <v>17</v>
      </c>
      <c r="C4" s="39"/>
      <c r="D4" s="39"/>
      <c r="E4" s="39"/>
      <c r="F4" s="39"/>
      <c r="G4" s="40"/>
      <c r="H4" s="41" t="s">
        <v>24</v>
      </c>
      <c r="I4" s="42"/>
      <c r="J4" s="42"/>
      <c r="K4" s="42"/>
      <c r="L4" s="42"/>
      <c r="M4" s="43"/>
    </row>
    <row r="5" spans="1:13" ht="29.45" customHeight="1" x14ac:dyDescent="0.3">
      <c r="A5" s="44"/>
      <c r="B5" s="45" t="s">
        <v>18</v>
      </c>
      <c r="C5" s="46" t="s">
        <v>19</v>
      </c>
      <c r="D5" s="46" t="s">
        <v>20</v>
      </c>
      <c r="E5" s="46" t="s">
        <v>21</v>
      </c>
      <c r="F5" s="46" t="s">
        <v>22</v>
      </c>
      <c r="G5" s="47" t="s">
        <v>23</v>
      </c>
      <c r="H5" s="48" t="s">
        <v>18</v>
      </c>
      <c r="I5" s="49" t="s">
        <v>19</v>
      </c>
      <c r="J5" s="49" t="s">
        <v>20</v>
      </c>
      <c r="K5" s="49" t="s">
        <v>21</v>
      </c>
      <c r="L5" s="49" t="s">
        <v>22</v>
      </c>
      <c r="M5" s="50" t="s">
        <v>23</v>
      </c>
    </row>
    <row r="6" spans="1:13" ht="56.45" customHeight="1" thickBot="1" x14ac:dyDescent="0.35">
      <c r="A6" s="51"/>
      <c r="B6" s="29"/>
      <c r="C6" s="30"/>
      <c r="D6" s="30"/>
      <c r="E6" s="30"/>
      <c r="F6" s="30"/>
      <c r="G6" s="31"/>
      <c r="H6" s="32">
        <f>IF(B6&gt;=100,9,IF(B6&gt;=95,8.5,IF(B6&gt;=88,8,IF(B6&gt;=80,7,IF(B6&gt;=72,6,IF(B6&gt;=61,4,IF(B6&lt;=60,0)))))))</f>
        <v>0</v>
      </c>
      <c r="I6" s="33">
        <f>IF(C6&gt;=100,9,IF(C6&gt;=95,8.5,IF(C6&gt;=88,8,IF(C6&gt;=80,7,IF(C6&gt;=72,6,IF(C6&gt;=61,4,IF(C6&lt;=60,0)))))))</f>
        <v>0</v>
      </c>
      <c r="J6" s="33">
        <f t="shared" ref="J6:M6" si="0">IF(D6&gt;=100,9,IF(D6&gt;=95,8.5,IF(D6&gt;=88,8,IF(D6&gt;=80,7,IF(D6&gt;=72,6,IF(D6&gt;=61,4,IF(D6&lt;=60,0)))))))</f>
        <v>0</v>
      </c>
      <c r="K6" s="33">
        <f t="shared" si="0"/>
        <v>0</v>
      </c>
      <c r="L6" s="33">
        <f t="shared" si="0"/>
        <v>0</v>
      </c>
      <c r="M6" s="34">
        <f t="shared" si="0"/>
        <v>0</v>
      </c>
    </row>
    <row r="7" spans="1:13" ht="35.450000000000003" customHeight="1" x14ac:dyDescent="0.3">
      <c r="A7" s="53"/>
      <c r="B7" s="36" t="s">
        <v>28</v>
      </c>
    </row>
    <row r="8" spans="1:13" ht="17.25" thickBot="1" x14ac:dyDescent="0.35"/>
    <row r="9" spans="1:13" ht="27" customHeight="1" x14ac:dyDescent="0.3">
      <c r="A9" s="37" t="s">
        <v>25</v>
      </c>
      <c r="B9" s="54" t="s">
        <v>26</v>
      </c>
      <c r="C9" s="60" t="s">
        <v>27</v>
      </c>
    </row>
    <row r="10" spans="1:13" ht="56.45" customHeight="1" thickBot="1" x14ac:dyDescent="0.35">
      <c r="A10" s="51"/>
      <c r="B10" s="57">
        <f>ROUND((H6+I6+J6+K6+L6)/5*100,4)</f>
        <v>0</v>
      </c>
      <c r="C10" s="59">
        <f>ROUND((H6+I6+J6+K6+M6)/5*100,4)</f>
        <v>0</v>
      </c>
    </row>
  </sheetData>
  <sheetProtection algorithmName="SHA-512" hashValue="O1gwPNlM2vVNGa85V9YFmt7NhQ5+qR89pUzhZEVp2SpaaWcluhpUDV1/zYOUWBnkxmDoQZaDTt9kJ7QiK5r7KQ==" saltValue="0x6IgST1mt/jvaNzqOzn/A==" spinCount="100000" sheet="1" objects="1" scenarios="1"/>
  <mergeCells count="5">
    <mergeCell ref="A9:A10"/>
    <mergeCell ref="B4:G4"/>
    <mergeCell ref="H4:M4"/>
    <mergeCell ref="A2:M2"/>
    <mergeCell ref="A4:A6"/>
  </mergeCells>
  <phoneticPr fontId="1" type="noConversion"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8F24E-87C4-4FB7-BCBF-0E1AC6CA6B42}">
  <dimension ref="A2:M10"/>
  <sheetViews>
    <sheetView tabSelected="1" workbookViewId="0">
      <selection activeCell="F8" sqref="F8"/>
    </sheetView>
  </sheetViews>
  <sheetFormatPr defaultRowHeight="16.5" x14ac:dyDescent="0.3"/>
  <cols>
    <col min="1" max="1" width="20.25" style="36" customWidth="1"/>
    <col min="2" max="16384" width="9" style="36"/>
  </cols>
  <sheetData>
    <row r="2" spans="1:13" ht="27" customHeight="1" x14ac:dyDescent="0.3">
      <c r="A2" s="35" t="s">
        <v>29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ht="18.600000000000001" customHeight="1" thickBot="1" x14ac:dyDescent="0.35"/>
    <row r="4" spans="1:13" ht="30.6" customHeight="1" x14ac:dyDescent="0.3">
      <c r="A4" s="37" t="s">
        <v>10</v>
      </c>
      <c r="B4" s="38" t="s">
        <v>6</v>
      </c>
      <c r="C4" s="39"/>
      <c r="D4" s="39"/>
      <c r="E4" s="39"/>
      <c r="F4" s="39"/>
      <c r="G4" s="40"/>
      <c r="H4" s="41" t="s">
        <v>7</v>
      </c>
      <c r="I4" s="42"/>
      <c r="J4" s="42"/>
      <c r="K4" s="42"/>
      <c r="L4" s="42"/>
      <c r="M4" s="43"/>
    </row>
    <row r="5" spans="1:13" ht="29.45" customHeight="1" x14ac:dyDescent="0.3">
      <c r="A5" s="44"/>
      <c r="B5" s="45" t="s">
        <v>1</v>
      </c>
      <c r="C5" s="46" t="s">
        <v>0</v>
      </c>
      <c r="D5" s="46" t="s">
        <v>2</v>
      </c>
      <c r="E5" s="46" t="s">
        <v>5</v>
      </c>
      <c r="F5" s="46" t="s">
        <v>3</v>
      </c>
      <c r="G5" s="47" t="s">
        <v>4</v>
      </c>
      <c r="H5" s="48" t="s">
        <v>1</v>
      </c>
      <c r="I5" s="49" t="s">
        <v>0</v>
      </c>
      <c r="J5" s="49" t="s">
        <v>2</v>
      </c>
      <c r="K5" s="49" t="s">
        <v>5</v>
      </c>
      <c r="L5" s="49" t="s">
        <v>3</v>
      </c>
      <c r="M5" s="50" t="s">
        <v>4</v>
      </c>
    </row>
    <row r="6" spans="1:13" ht="56.45" customHeight="1" thickBot="1" x14ac:dyDescent="0.35">
      <c r="A6" s="51"/>
      <c r="B6" s="52"/>
      <c r="C6" s="30"/>
      <c r="D6" s="30"/>
      <c r="E6" s="30"/>
      <c r="F6" s="30"/>
      <c r="G6" s="31"/>
      <c r="H6" s="32">
        <f>IF(B6&gt;=100,9,IF(B6&gt;=95,8.5,IF(B6&gt;=88,8,IF(B6&gt;=80,7,IF(B6&gt;=72,6,IF(B6&gt;=61,4,IF(B6&lt;=60,0)))))))</f>
        <v>0</v>
      </c>
      <c r="I6" s="33">
        <f>IF(C6&gt;=100,9,IF(C6&gt;=95,8.5,IF(C6&gt;=88,8,IF(C6&gt;=80,7,IF(C6&gt;=72,6,IF(C6&gt;=61,4,IF(C6&lt;=60,0)))))))</f>
        <v>0</v>
      </c>
      <c r="J6" s="33">
        <f t="shared" ref="J6:M6" si="0">IF(D6&gt;=100,9,IF(D6&gt;=95,8.5,IF(D6&gt;=88,8,IF(D6&gt;=80,7,IF(D6&gt;=72,6,IF(D6&gt;=61,4,IF(D6&lt;=60,0)))))))</f>
        <v>0</v>
      </c>
      <c r="K6" s="33">
        <f t="shared" si="0"/>
        <v>0</v>
      </c>
      <c r="L6" s="33">
        <f t="shared" si="0"/>
        <v>0</v>
      </c>
      <c r="M6" s="34">
        <f t="shared" si="0"/>
        <v>0</v>
      </c>
    </row>
    <row r="7" spans="1:13" ht="35.450000000000003" customHeight="1" x14ac:dyDescent="0.3">
      <c r="A7" s="53"/>
      <c r="B7" s="36" t="s">
        <v>28</v>
      </c>
    </row>
    <row r="8" spans="1:13" ht="17.25" thickBot="1" x14ac:dyDescent="0.35"/>
    <row r="9" spans="1:13" ht="49.5" x14ac:dyDescent="0.3">
      <c r="A9" s="37" t="s">
        <v>25</v>
      </c>
      <c r="B9" s="54" t="s">
        <v>8</v>
      </c>
      <c r="C9" s="55" t="s">
        <v>9</v>
      </c>
      <c r="D9" s="56" t="s">
        <v>30</v>
      </c>
    </row>
    <row r="10" spans="1:13" ht="56.45" customHeight="1" thickBot="1" x14ac:dyDescent="0.35">
      <c r="A10" s="51"/>
      <c r="B10" s="57">
        <f>ROUND((H6+I6+J6+K6+L6)/5*100,4)</f>
        <v>0</v>
      </c>
      <c r="C10" s="58">
        <f>ROUND((H6+I6+J6+K6+M6)/5*100,4)</f>
        <v>0</v>
      </c>
      <c r="D10" s="59">
        <f>ROUND((H6+I6+J6+K6+L6+M6)/6*100,4)</f>
        <v>0</v>
      </c>
    </row>
  </sheetData>
  <sheetProtection algorithmName="SHA-512" hashValue="GaTOdzcfMPwYvG6Zbo7ULynY+BgUqPJF+phaJWDFFDJdpqMbv0cq8q4T5o77N6RVvRvIhH402HvPgWpJQOOKwQ==" saltValue="8/cgf0yzevfo+rFotBzoZw==" spinCount="100000" sheet="1" objects="1" scenarios="1"/>
  <mergeCells count="5">
    <mergeCell ref="A2:M2"/>
    <mergeCell ref="A4:A6"/>
    <mergeCell ref="B4:G4"/>
    <mergeCell ref="H4:M4"/>
    <mergeCell ref="A9:A10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2023</vt:lpstr>
      <vt:lpstr>2024</vt:lpstr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Lee7</dc:creator>
  <cp:lastModifiedBy>황현우</cp:lastModifiedBy>
  <dcterms:created xsi:type="dcterms:W3CDTF">2022-07-14T09:15:24Z</dcterms:created>
  <dcterms:modified xsi:type="dcterms:W3CDTF">2024-08-30T01:57:06Z</dcterms:modified>
</cp:coreProperties>
</file>